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799\Desktop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工事費内訳書!$A$1:$G$119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2" l="1"/>
  <c r="G110" i="2" s="1"/>
  <c r="G108" i="2"/>
  <c r="G107" i="2"/>
  <c r="G84" i="2"/>
  <c r="G83" i="2" s="1"/>
  <c r="G76" i="2"/>
  <c r="G75" i="2"/>
  <c r="G74" i="2" s="1"/>
  <c r="G71" i="2"/>
  <c r="G58" i="2"/>
  <c r="G57" i="2"/>
  <c r="G56" i="2" s="1"/>
  <c r="G53" i="2"/>
  <c r="G52" i="2"/>
  <c r="G51" i="2"/>
  <c r="G42" i="2"/>
  <c r="G41" i="2" s="1"/>
  <c r="G40" i="2" s="1"/>
  <c r="G37" i="2"/>
  <c r="G36" i="2" s="1"/>
  <c r="G35" i="2" s="1"/>
  <c r="G33" i="2"/>
  <c r="G28" i="2"/>
  <c r="G14" i="2" s="1"/>
  <c r="G13" i="2" s="1"/>
  <c r="G22" i="2"/>
  <c r="G15" i="2"/>
  <c r="G12" i="2" l="1"/>
  <c r="G11" i="2" s="1"/>
  <c r="G82" i="2"/>
  <c r="G81" i="2" s="1"/>
  <c r="G79" i="2" s="1"/>
  <c r="G78" i="2" s="1"/>
  <c r="G10" i="2" l="1"/>
  <c r="G118" i="2" s="1"/>
  <c r="G119" i="2" s="1"/>
</calcChain>
</file>

<file path=xl/sharedStrings.xml><?xml version="1.0" encoding="utf-8"?>
<sst xmlns="http://schemas.openxmlformats.org/spreadsheetml/2006/main" count="233" uniqueCount="114">
  <si>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</si>
  <si>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</si>
  <si>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</si>
  <si>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</si>
  <si>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</si>
  <si>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</si>
  <si>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</si>
  <si>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</si>
  <si>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</si>
  <si>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</si>
  <si>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</si>
  <si>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</si>
  <si>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</si>
  <si>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林開（Ｒ１補正）広岡池ヶ谷線池ヶ谷　海陽町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</si>
  <si>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</si>
  <si>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</si>
  <si>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</si>
  <si>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</si>
  <si>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</si>
  <si>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</si>
  <si>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</t>
  </si>
  <si>
    <t>m3</t>
  </si>
  <si>
    <t>側溝掘　礫質土
_x000D_</t>
  </si>
  <si>
    <t>埋戻工
_x000D_</t>
  </si>
  <si>
    <t>地山掘削工（切取）
_x000D_</t>
  </si>
  <si>
    <t>掘削土積込（礫質土）
_x000D_</t>
  </si>
  <si>
    <t>機械切土法面整形
_x000D_</t>
  </si>
  <si>
    <t>㎡</t>
  </si>
  <si>
    <t>切土　軟岩( I )A
_x000D_</t>
  </si>
  <si>
    <t>側溝掘　軟岩
_x000D_</t>
  </si>
  <si>
    <t>地山掘削工（切取）　軟岩( I )A
_x000D_</t>
  </si>
  <si>
    <t>掘削土積土（礫質土）
_x000D_</t>
  </si>
  <si>
    <t>盛土
_x000D_</t>
  </si>
  <si>
    <t>機械盛土
_x000D_</t>
  </si>
  <si>
    <t>ダンプトラック運搬
_x000D_礫質土L=0.03km</t>
  </si>
  <si>
    <t>ダンプトラック運搬
_x000D_軟岩 L=0.03km</t>
  </si>
  <si>
    <t>ダンプトラック運搬
_x000D_礫質土 L=0.34km</t>
  </si>
  <si>
    <t>土羽工
_x000D_</t>
  </si>
  <si>
    <t>盛土法面整形（削取り整形）
_x000D_</t>
  </si>
  <si>
    <t>法面保護工
_x000D_</t>
  </si>
  <si>
    <t>植生マット工（腐食型）アンカー仕様L=300
_x000D_亀甲金網ﾔｼ繊維植生ﾏｯﾄ</t>
  </si>
  <si>
    <t>特殊配合モルタル吹付工(A)
_x000D_法面整形含まない</t>
  </si>
  <si>
    <t>擁壁工
_x000D_</t>
  </si>
  <si>
    <t>擁壁工（補強土壁）
_x000D_NO.211MC～NO.214+15付近</t>
  </si>
  <si>
    <t>盛土補強材敷設締固等工
_x000D_盛土補強ﾄｸｼﾝT30限界強度28KN/m以上</t>
  </si>
  <si>
    <t>盛土補強材敷設締固等工
_x000D_盛土補強ﾄｸｼﾝT35限界強度34KN/m以上</t>
  </si>
  <si>
    <t>盛土補強材敷設締固等工
_x000D_盛土補強ﾄｸｼﾝT40限界強度42KN/m以上</t>
  </si>
  <si>
    <t>盛土補強材敷設締固等工
_x000D_盛土補強ﾄｸｼﾝT60限界強度60KN/m以上</t>
  </si>
  <si>
    <t>安定補助材（トクシン）
_x000D_引張強度15kN/m以上</t>
  </si>
  <si>
    <t>ｼﾞｵﾃｷｽﾀｲﾙ工（壁面材組立、設置工）
_x000D_</t>
  </si>
  <si>
    <t>まき出し・敷均し，締固め(ｼﾞｵﾃｷｽﾀｲﾙ工)
_x000D_</t>
  </si>
  <si>
    <t>基面整正
_x000D_</t>
  </si>
  <si>
    <t>道路付属施設工
_x000D_</t>
  </si>
  <si>
    <t>ガードレール設置工
_x000D_</t>
  </si>
  <si>
    <t>ガ－ドレ－ル　21m以上50m未満
_x000D_土中建込,塗装品C-4E,直線部</t>
  </si>
  <si>
    <t>ｍ</t>
  </si>
  <si>
    <t>ガ－ドレ－ル　21m未満
_x000D_土中建込,塗装品C-4E,曲線部(半径30m以下)</t>
  </si>
  <si>
    <t>排水施設工
_x000D_</t>
  </si>
  <si>
    <t>溝渠工(ｸﾞﾚｰﾁﾝｸﾞ)
_x000D_NO.212+15付近</t>
  </si>
  <si>
    <t>鋼製グレーチング(圧接型受枠付)
_x000D_横断Ｔ－25　995×400×55</t>
  </si>
  <si>
    <t>組</t>
  </si>
  <si>
    <t>コンクリート
_x000D_小型構造物,18-8-40(高炉),一般養生</t>
  </si>
  <si>
    <t>型枠
_x000D_一般型枠,小型構造物</t>
  </si>
  <si>
    <t>基礎栗石
_x000D_栗石(50～150mm)</t>
  </si>
  <si>
    <t>コンクリート打設
_x000D_無筋構造物,18-8-40(高炉),一般養生</t>
  </si>
  <si>
    <t>型枠
_x000D_一般型枠,均しｺﾝｸﾘｰﾄ</t>
  </si>
  <si>
    <t>溶接金網敷設工
_x000D_￠6.0×150×150</t>
  </si>
  <si>
    <t>合成ゴムシート（遮水シート）
_x000D_厚1.5mm</t>
  </si>
  <si>
    <t>ふとんかご
_x000D_設置,階段式,高さ50cm×幅120cm</t>
  </si>
  <si>
    <t>バックホウ掘削積込み
_x000D_礫質土</t>
  </si>
  <si>
    <t>側溝据付
_x000D_</t>
  </si>
  <si>
    <t>Ｌ形側溝　基礎採石無し
_x000D_PL2形300（鉄筋）L=60cm</t>
  </si>
  <si>
    <t>Ｌ形側溝　基礎採石有り
_x000D_PL2形300（鉄筋）L=60cm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</si>
  <si>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</si>
  <si>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</si>
  <si>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</si>
  <si>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</si>
  <si>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</si>
  <si>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</si>
  <si>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</si>
  <si>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_x000D_雑木　NO.212～NO.216</t>
  </si>
  <si>
    <t>雑木　伐採費
_x000D_胸高直径　10cm</t>
  </si>
  <si>
    <t>本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</si>
  <si>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</si>
  <si>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</si>
  <si>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</si>
  <si>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</si>
  <si>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</si>
  <si>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</si>
  <si>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</si>
  <si>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</si>
  <si>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</si>
  <si>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</si>
  <si>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</si>
  <si>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</si>
  <si>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</si>
  <si>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24cm</t>
  </si>
  <si>
    <t>雑木　伐採費
_x000D_胸高直径　25cm</t>
  </si>
  <si>
    <t>雑木　伐採費
_x000D_胸高直径　26cm</t>
  </si>
  <si>
    <t>雑木　伐採費
_x000D_胸高直径　27cm</t>
  </si>
  <si>
    <t>雑木　伐採費
_x000D_胸高直径　28cm</t>
  </si>
  <si>
    <t>雑木　伐採費
_x000D_胸高直径　29cm</t>
  </si>
  <si>
    <t>雑木　伐採費
_x000D_胸高直径　30cm</t>
  </si>
  <si>
    <t>雑木　伐採費
_x000D_胸高直径　31cm</t>
  </si>
  <si>
    <t>枝条片付
_x000D_</t>
  </si>
  <si>
    <t>枝条片付
_x000D_１種</t>
  </si>
  <si>
    <t>根株処理
_x000D_</t>
  </si>
  <si>
    <t>木材チップ化
_x000D_投入・破砕・チップ材仮置き</t>
  </si>
  <si>
    <t>ダンプトラック運搬(根株)L=0.3km
_x000D_</t>
  </si>
  <si>
    <t>ダンプトラック運搬(チップ)L=0.3km
_x000D_</t>
  </si>
  <si>
    <t>丸太筋工(皮剥無　先端加工有　2本筋工)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</si>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</sst>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+G13+G35+G40+G51+G56+G74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+G15+G22+G28+G33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151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129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21</v>
      </c>
      <c r="F19" s="19">
        <v>234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64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131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15</v>
      </c>
      <c r="F22" s="19">
        <v>1</v>
      </c>
      <c r="G22" s="20">
        <f>+G23+G24+G25+G26+G27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20</v>
      </c>
      <c r="E23" s="18" t="s">
        <v>21</v>
      </c>
      <c r="F23" s="19">
        <v>591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21</v>
      </c>
      <c r="F24" s="19">
        <v>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21</v>
      </c>
      <c r="F25" s="19">
        <v>464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21</v>
      </c>
      <c r="F26" s="19">
        <v>175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26</v>
      </c>
      <c r="E27" s="18" t="s">
        <v>27</v>
      </c>
      <c r="F27" s="19">
        <v>231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32</v>
      </c>
      <c r="E28" s="18" t="s">
        <v>15</v>
      </c>
      <c r="F28" s="19">
        <v>1</v>
      </c>
      <c r="G28" s="20">
        <f>+G29+G30+G31+G32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21</v>
      </c>
      <c r="F29" s="19">
        <v>203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21</v>
      </c>
      <c r="F30" s="19">
        <v>64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21</v>
      </c>
      <c r="F31" s="19">
        <v>175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21</v>
      </c>
      <c r="F32" s="19">
        <v>219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38</v>
      </c>
      <c r="E34" s="18" t="s">
        <v>27</v>
      </c>
      <c r="F34" s="19">
        <v>20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39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39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39</v>
      </c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40</v>
      </c>
      <c r="E38" s="18" t="s">
        <v>27</v>
      </c>
      <c r="F38" s="19">
        <v>127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41</v>
      </c>
      <c r="E39" s="18" t="s">
        <v>27</v>
      </c>
      <c r="F39" s="19">
        <v>220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42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42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43</v>
      </c>
      <c r="E42" s="18" t="s">
        <v>15</v>
      </c>
      <c r="F42" s="19">
        <v>1</v>
      </c>
      <c r="G42" s="20">
        <f>+G43+G44+G45+G46+G47+G48+G49+G50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44</v>
      </c>
      <c r="E43" s="18" t="s">
        <v>27</v>
      </c>
      <c r="F43" s="19">
        <v>518.20000000000005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45</v>
      </c>
      <c r="E44" s="18" t="s">
        <v>27</v>
      </c>
      <c r="F44" s="19">
        <v>232.8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46</v>
      </c>
      <c r="E45" s="18" t="s">
        <v>27</v>
      </c>
      <c r="F45" s="19">
        <v>222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47</v>
      </c>
      <c r="E46" s="18" t="s">
        <v>27</v>
      </c>
      <c r="F46" s="19">
        <v>96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48</v>
      </c>
      <c r="E47" s="18" t="s">
        <v>27</v>
      </c>
      <c r="F47" s="19">
        <v>198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49</v>
      </c>
      <c r="E48" s="18" t="s">
        <v>27</v>
      </c>
      <c r="F48" s="19">
        <v>261.60000000000002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50</v>
      </c>
      <c r="E49" s="18" t="s">
        <v>21</v>
      </c>
      <c r="F49" s="19">
        <v>1127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51</v>
      </c>
      <c r="E50" s="18" t="s">
        <v>27</v>
      </c>
      <c r="F50" s="19">
        <v>150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31" t="s">
        <v>52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52</v>
      </c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53</v>
      </c>
      <c r="E53" s="18" t="s">
        <v>15</v>
      </c>
      <c r="F53" s="19">
        <v>1</v>
      </c>
      <c r="G53" s="20">
        <f>+G54+G55</f>
        <v>0</v>
      </c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54</v>
      </c>
      <c r="E54" s="18" t="s">
        <v>55</v>
      </c>
      <c r="F54" s="19">
        <v>39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56</v>
      </c>
      <c r="E55" s="18" t="s">
        <v>55</v>
      </c>
      <c r="F55" s="19">
        <v>10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57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57</v>
      </c>
      <c r="D57" s="29"/>
      <c r="E57" s="18" t="s">
        <v>15</v>
      </c>
      <c r="F57" s="19">
        <v>1</v>
      </c>
      <c r="G57" s="20">
        <f>+G58+G71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58</v>
      </c>
      <c r="E58" s="18" t="s">
        <v>15</v>
      </c>
      <c r="F58" s="19">
        <v>1</v>
      </c>
      <c r="G58" s="20">
        <f>+G59+G60+G61+G62+G63+G64+G65+G66+G67+G68+G69+G70</f>
        <v>0</v>
      </c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59</v>
      </c>
      <c r="E59" s="18" t="s">
        <v>60</v>
      </c>
      <c r="F59" s="19">
        <v>12.5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61</v>
      </c>
      <c r="E60" s="18" t="s">
        <v>21</v>
      </c>
      <c r="F60" s="19">
        <v>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62</v>
      </c>
      <c r="E61" s="18" t="s">
        <v>27</v>
      </c>
      <c r="F61" s="19">
        <v>24.5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63</v>
      </c>
      <c r="E62" s="18" t="s">
        <v>27</v>
      </c>
      <c r="F62" s="19">
        <v>14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51</v>
      </c>
      <c r="E63" s="18" t="s">
        <v>27</v>
      </c>
      <c r="F63" s="19">
        <v>1.3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64</v>
      </c>
      <c r="E64" s="18" t="s">
        <v>21</v>
      </c>
      <c r="F64" s="19">
        <v>2.4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65</v>
      </c>
      <c r="E65" s="18" t="s">
        <v>27</v>
      </c>
      <c r="F65" s="19">
        <v>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66</v>
      </c>
      <c r="E66" s="18" t="s">
        <v>27</v>
      </c>
      <c r="F66" s="19">
        <v>13.1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63</v>
      </c>
      <c r="E67" s="18" t="s">
        <v>27</v>
      </c>
      <c r="F67" s="19">
        <v>16.8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67</v>
      </c>
      <c r="E68" s="18" t="s">
        <v>27</v>
      </c>
      <c r="F68" s="19">
        <v>9.5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68</v>
      </c>
      <c r="E69" s="18" t="s">
        <v>55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69</v>
      </c>
      <c r="E70" s="18" t="s">
        <v>21</v>
      </c>
      <c r="F70" s="19">
        <v>0.6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70</v>
      </c>
      <c r="E71" s="18" t="s">
        <v>15</v>
      </c>
      <c r="F71" s="19">
        <v>1</v>
      </c>
      <c r="G71" s="20">
        <f>+G72+G73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71</v>
      </c>
      <c r="E72" s="18" t="s">
        <v>55</v>
      </c>
      <c r="F72" s="19">
        <v>38.700000000000003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72</v>
      </c>
      <c r="E73" s="18" t="s">
        <v>55</v>
      </c>
      <c r="F73" s="19">
        <v>28.5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31" t="s">
        <v>73</v>
      </c>
      <c r="C74" s="28"/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1" t="s">
        <v>73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73</v>
      </c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74</v>
      </c>
      <c r="E77" s="18" t="s">
        <v>55</v>
      </c>
      <c r="F77" s="19">
        <v>68.2</v>
      </c>
      <c r="G77" s="33"/>
      <c r="H77" s="2"/>
      <c r="I77" s="21">
        <v>68</v>
      </c>
      <c r="J77" s="21">
        <v>4</v>
      </c>
    </row>
    <row r="78" spans="1:10" ht="42" customHeight="1">
      <c r="A78" s="30" t="s">
        <v>75</v>
      </c>
      <c r="B78" s="28"/>
      <c r="C78" s="28"/>
      <c r="D78" s="29"/>
      <c r="E78" s="18" t="s">
        <v>15</v>
      </c>
      <c r="F78" s="19">
        <v>1</v>
      </c>
      <c r="G78" s="20">
        <f>+G79+G116</f>
        <v>0</v>
      </c>
      <c r="H78" s="2"/>
      <c r="I78" s="21">
        <v>69</v>
      </c>
      <c r="J78" s="21"/>
    </row>
    <row r="79" spans="1:10" ht="42" customHeight="1">
      <c r="A79" s="30" t="s">
        <v>76</v>
      </c>
      <c r="B79" s="28"/>
      <c r="C79" s="28"/>
      <c r="D79" s="29"/>
      <c r="E79" s="18" t="s">
        <v>15</v>
      </c>
      <c r="F79" s="19">
        <v>1</v>
      </c>
      <c r="G79" s="20">
        <f>+G80+G81</f>
        <v>0</v>
      </c>
      <c r="H79" s="2"/>
      <c r="I79" s="21">
        <v>70</v>
      </c>
      <c r="J79" s="21">
        <v>200</v>
      </c>
    </row>
    <row r="80" spans="1:10" ht="42" customHeight="1">
      <c r="A80" s="30" t="s">
        <v>77</v>
      </c>
      <c r="B80" s="28"/>
      <c r="C80" s="28"/>
      <c r="D80" s="29"/>
      <c r="E80" s="18" t="s">
        <v>15</v>
      </c>
      <c r="F80" s="19">
        <v>1</v>
      </c>
      <c r="G80" s="33"/>
      <c r="H80" s="2"/>
      <c r="I80" s="21">
        <v>71</v>
      </c>
      <c r="J80" s="21"/>
    </row>
    <row r="81" spans="1:10" ht="42" customHeight="1">
      <c r="A81" s="30" t="s">
        <v>78</v>
      </c>
      <c r="B81" s="28"/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1</v>
      </c>
    </row>
    <row r="82" spans="1:10" ht="42" customHeight="1">
      <c r="A82" s="16"/>
      <c r="B82" s="31" t="s">
        <v>79</v>
      </c>
      <c r="C82" s="28"/>
      <c r="D82" s="29"/>
      <c r="E82" s="18" t="s">
        <v>15</v>
      </c>
      <c r="F82" s="19">
        <v>1</v>
      </c>
      <c r="G82" s="20">
        <f>+G83+G107+G110</f>
        <v>0</v>
      </c>
      <c r="H82" s="2"/>
      <c r="I82" s="21">
        <v>73</v>
      </c>
      <c r="J82" s="21">
        <v>2</v>
      </c>
    </row>
    <row r="83" spans="1:10" ht="42" customHeight="1">
      <c r="A83" s="16"/>
      <c r="B83" s="17"/>
      <c r="C83" s="31" t="s">
        <v>79</v>
      </c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80</v>
      </c>
      <c r="E84" s="18" t="s">
        <v>15</v>
      </c>
      <c r="F84" s="19">
        <v>1</v>
      </c>
      <c r="G84" s="20">
        <f>+G85+G86+G87+G88+G89+G90+G91+G92+G93+G94+G95+G96+G97+G98+G99+G100+G101+G102+G103+G104+G105+G106</f>
        <v>0</v>
      </c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81</v>
      </c>
      <c r="E85" s="18" t="s">
        <v>82</v>
      </c>
      <c r="F85" s="19">
        <v>7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83</v>
      </c>
      <c r="E86" s="18" t="s">
        <v>82</v>
      </c>
      <c r="F86" s="19">
        <v>12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84</v>
      </c>
      <c r="E87" s="18" t="s">
        <v>82</v>
      </c>
      <c r="F87" s="19">
        <v>5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85</v>
      </c>
      <c r="E88" s="18" t="s">
        <v>82</v>
      </c>
      <c r="F88" s="19">
        <v>5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86</v>
      </c>
      <c r="E89" s="18" t="s">
        <v>82</v>
      </c>
      <c r="F89" s="19">
        <v>11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87</v>
      </c>
      <c r="E90" s="18" t="s">
        <v>82</v>
      </c>
      <c r="F90" s="19">
        <v>6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88</v>
      </c>
      <c r="E91" s="18" t="s">
        <v>82</v>
      </c>
      <c r="F91" s="19">
        <v>3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89</v>
      </c>
      <c r="E92" s="18" t="s">
        <v>82</v>
      </c>
      <c r="F92" s="19">
        <v>4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90</v>
      </c>
      <c r="E93" s="18" t="s">
        <v>82</v>
      </c>
      <c r="F93" s="19">
        <v>2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91</v>
      </c>
      <c r="E94" s="18" t="s">
        <v>82</v>
      </c>
      <c r="F94" s="19">
        <v>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92</v>
      </c>
      <c r="E95" s="18" t="s">
        <v>82</v>
      </c>
      <c r="F95" s="19">
        <v>5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93</v>
      </c>
      <c r="E96" s="18" t="s">
        <v>82</v>
      </c>
      <c r="F96" s="19">
        <v>4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94</v>
      </c>
      <c r="E97" s="18" t="s">
        <v>82</v>
      </c>
      <c r="F97" s="19">
        <v>6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95</v>
      </c>
      <c r="E98" s="18" t="s">
        <v>82</v>
      </c>
      <c r="F98" s="19">
        <v>7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96</v>
      </c>
      <c r="E99" s="18" t="s">
        <v>82</v>
      </c>
      <c r="F99" s="19">
        <v>4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97</v>
      </c>
      <c r="E100" s="18" t="s">
        <v>82</v>
      </c>
      <c r="F100" s="19">
        <v>2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98</v>
      </c>
      <c r="E101" s="18" t="s">
        <v>82</v>
      </c>
      <c r="F101" s="19">
        <v>2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99</v>
      </c>
      <c r="E102" s="18" t="s">
        <v>82</v>
      </c>
      <c r="F102" s="19">
        <v>4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100</v>
      </c>
      <c r="E103" s="18" t="s">
        <v>82</v>
      </c>
      <c r="F103" s="19">
        <v>2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101</v>
      </c>
      <c r="E104" s="18" t="s">
        <v>82</v>
      </c>
      <c r="F104" s="19">
        <v>1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102</v>
      </c>
      <c r="E105" s="18" t="s">
        <v>82</v>
      </c>
      <c r="F105" s="19">
        <v>1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103</v>
      </c>
      <c r="E106" s="18" t="s">
        <v>82</v>
      </c>
      <c r="F106" s="19">
        <v>5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31" t="s">
        <v>104</v>
      </c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104</v>
      </c>
      <c r="E108" s="18" t="s">
        <v>15</v>
      </c>
      <c r="F108" s="19">
        <v>1</v>
      </c>
      <c r="G108" s="20">
        <f>+G109</f>
        <v>0</v>
      </c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105</v>
      </c>
      <c r="E109" s="18" t="s">
        <v>27</v>
      </c>
      <c r="F109" s="19">
        <v>872.6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31" t="s">
        <v>106</v>
      </c>
      <c r="D110" s="29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3</v>
      </c>
    </row>
    <row r="111" spans="1:10" ht="42" customHeight="1">
      <c r="A111" s="16"/>
      <c r="B111" s="17"/>
      <c r="C111" s="17"/>
      <c r="D111" s="32" t="s">
        <v>106</v>
      </c>
      <c r="E111" s="18" t="s">
        <v>15</v>
      </c>
      <c r="F111" s="19">
        <v>1</v>
      </c>
      <c r="G111" s="20">
        <f>+G112+G113+G114+G115</f>
        <v>0</v>
      </c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107</v>
      </c>
      <c r="E112" s="18" t="s">
        <v>21</v>
      </c>
      <c r="F112" s="19">
        <v>14.6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108</v>
      </c>
      <c r="E113" s="18" t="s">
        <v>21</v>
      </c>
      <c r="F113" s="19">
        <v>18.600000000000001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109</v>
      </c>
      <c r="E114" s="18" t="s">
        <v>21</v>
      </c>
      <c r="F114" s="19">
        <v>23.4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110</v>
      </c>
      <c r="E115" s="18" t="s">
        <v>55</v>
      </c>
      <c r="F115" s="19">
        <v>20</v>
      </c>
      <c r="G115" s="33"/>
      <c r="H115" s="2"/>
      <c r="I115" s="21">
        <v>106</v>
      </c>
      <c r="J115" s="21">
        <v>4</v>
      </c>
    </row>
    <row r="116" spans="1:10" ht="42" customHeight="1">
      <c r="A116" s="30" t="s">
        <v>111</v>
      </c>
      <c r="B116" s="28"/>
      <c r="C116" s="28"/>
      <c r="D116" s="29"/>
      <c r="E116" s="18" t="s">
        <v>15</v>
      </c>
      <c r="F116" s="19">
        <v>1</v>
      </c>
      <c r="G116" s="33"/>
      <c r="H116" s="2"/>
      <c r="I116" s="21">
        <v>107</v>
      </c>
      <c r="J116" s="21">
        <v>210</v>
      </c>
    </row>
    <row r="117" spans="1:10" ht="42" customHeight="1">
      <c r="A117" s="30" t="s">
        <v>112</v>
      </c>
      <c r="B117" s="28"/>
      <c r="C117" s="28"/>
      <c r="D117" s="29"/>
      <c r="E117" s="18" t="s">
        <v>15</v>
      </c>
      <c r="F117" s="19">
        <v>1</v>
      </c>
      <c r="G117" s="33"/>
      <c r="H117" s="2"/>
      <c r="I117" s="21">
        <v>108</v>
      </c>
      <c r="J117" s="21">
        <v>220</v>
      </c>
    </row>
    <row r="118" spans="1:10" ht="42" customHeight="1">
      <c r="A118" s="34" t="s">
        <v>113</v>
      </c>
      <c r="B118" s="35"/>
      <c r="C118" s="35"/>
      <c r="D118" s="36"/>
      <c r="E118" s="37" t="s">
        <v>15</v>
      </c>
      <c r="F118" s="38">
        <v>1</v>
      </c>
      <c r="G118" s="39">
        <f>+G10+G117</f>
        <v>0</v>
      </c>
      <c r="H118" s="40"/>
      <c r="I118" s="41">
        <v>109</v>
      </c>
      <c r="J118" s="41">
        <v>30</v>
      </c>
    </row>
    <row r="119" spans="1:10" ht="42" customHeight="1">
      <c r="A119" s="22" t="s">
        <v>11</v>
      </c>
      <c r="B119" s="23"/>
      <c r="C119" s="23"/>
      <c r="D119" s="24"/>
      <c r="E119" s="25" t="s">
        <v>12</v>
      </c>
      <c r="F119" s="26" t="s">
        <v>12</v>
      </c>
      <c r="G119" s="27">
        <f>G118</f>
        <v>0</v>
      </c>
      <c r="I119" s="21">
        <v>110</v>
      </c>
      <c r="J119" s="21">
        <v>90</v>
      </c>
    </row>
    <row r="120" spans="1:10" ht="42" customHeight="1"/>
    <row r="121" spans="1:10" ht="42" customHeight="1"/>
  </sheetData>
  <sheetProtection algorithmName="SHA-512" hashValue="kcCAH7diZPVal8FJjpskhZ181ieLahcTgtITuOXMMnej0nuDI0UslJy2wdFjou6V2ADMw29KljDn5RPqdZVZVQ==" saltValue="CfYXnXDyE9MRb3SGjMJhww==" spinCount="100000" sheet="1" objects="1" scenarios="1"/>
  <mergeCells count="33">
    <mergeCell ref="A117:D117"/>
    <mergeCell ref="A118:D118"/>
    <mergeCell ref="A81:D81"/>
    <mergeCell ref="B82:D82"/>
    <mergeCell ref="C83:D83"/>
    <mergeCell ref="C107:D107"/>
    <mergeCell ref="C110:D110"/>
    <mergeCell ref="A116:D116"/>
    <mergeCell ref="C57:D57"/>
    <mergeCell ref="B74:D74"/>
    <mergeCell ref="C75:D75"/>
    <mergeCell ref="A78:D78"/>
    <mergeCell ref="A79:D79"/>
    <mergeCell ref="A80:D80"/>
    <mergeCell ref="C36:D36"/>
    <mergeCell ref="B40:D40"/>
    <mergeCell ref="C41:D41"/>
    <mergeCell ref="B51:D51"/>
    <mergeCell ref="C52:D52"/>
    <mergeCell ref="B56:D56"/>
    <mergeCell ref="A119:D119"/>
    <mergeCell ref="A10:D10"/>
    <mergeCell ref="A11:D11"/>
    <mergeCell ref="A12:D12"/>
    <mergeCell ref="B13:D13"/>
    <mergeCell ref="C14:D14"/>
    <mergeCell ref="B35:D3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Hisazumi Takahiro</dc:creator>
  <cp:lastModifiedBy>Hisazumi Takahiro</cp:lastModifiedBy>
  <dcterms:created xsi:type="dcterms:W3CDTF">2020-03-05T05:45:21Z</dcterms:created>
  <dcterms:modified xsi:type="dcterms:W3CDTF">2020-03-05T05:46:35Z</dcterms:modified>
</cp:coreProperties>
</file>